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Sheet1" sheetId="1" r:id="rId1"/>
  </sheets>
  <calcPr calcId="144525"/>
</workbook>
</file>

<file path=xl/sharedStrings.xml><?xml version="1.0" encoding="utf-8"?>
<sst xmlns="http://schemas.openxmlformats.org/spreadsheetml/2006/main" count="77" uniqueCount="61">
  <si>
    <t>2025年“F”项目桩基工程专业施工清单与报价表</t>
  </si>
  <si>
    <t>序号</t>
  </si>
  <si>
    <t>项目名称</t>
  </si>
  <si>
    <t>项目特征描述</t>
  </si>
  <si>
    <t>单位</t>
  </si>
  <si>
    <t>工程量</t>
  </si>
  <si>
    <t>采购最高限价（含税）</t>
  </si>
  <si>
    <t>投标报价</t>
  </si>
  <si>
    <t>备注</t>
  </si>
  <si>
    <t>全费用综合单价（元）</t>
  </si>
  <si>
    <t>合价（元）</t>
  </si>
  <si>
    <t>含税全费用单价（元）</t>
  </si>
  <si>
    <t>含税合价（元）</t>
  </si>
  <si>
    <t>一</t>
  </si>
  <si>
    <t>土石方工程</t>
  </si>
  <si>
    <t>桩间土石方开挖</t>
  </si>
  <si>
    <t>1.承包工作范围：完成本项目桥梁、栈道桩基桩间土开挖，就近堆放，开挖土石类别综合地勘资料考虑，所有工序相关费用均包含在综合单价中。
2.填方来源约定：本工程填方土源为项目红线内原有土石方，场内运距综合考虑（共5座桥和1座栈道，详细位置见图纸），相关费用已计入综合单价，发包人不另行计量支付。
3.开挖与回填技术要求：挖填标高均需满足设计要求，误差控制在设计标高 ±5cm 内；开挖及场内运输方式由承包人自行确定；开挖方案、边坡施工防护、周边管线 / 构筑物 / 建筑物保护措施须经业主审批，施工须满足安全文明施工相关规范及规定，相关费用已包含在投标报价中。
4.其他费用与责任约定：孔洞防护、进出车辆冲洗、场内外路面保洁、临时用水用电（含水电费用）全部相关费用，均由承包人承担并计入投标报价；因现场超挖、欠挖造成的全部损失，由承包人全额承担。
5.履约与调价约定：施工全过程须满足城管、环保相关规范要求；为保障施工工期、满足环保要求产生的夜间施工措施费、赶工费全部费用，均已包含在综合单价中。
6.工程量计量规则：按测绘开挖工程量结合现场收方数据（桩间挖土方工程量不扣除桩所占体积），以立方米（m³）为单位计算，工程量不得大于施工方案工程量。</t>
  </si>
  <si>
    <t>m3</t>
  </si>
  <si>
    <t>二</t>
  </si>
  <si>
    <t>旋挖机成孔桩基工程</t>
  </si>
  <si>
    <t>钻孔灌注桩土石方  桩径综合</t>
  </si>
  <si>
    <t>1.地层情况：土石综合考虑，嵌岩深度满足设计要求，地层情况承包人应根据图纸和地勘报告综合考虑；
2.工程量计算方式：以现场实际钻孔深度乘以设计桩径截面积以立方计算（除超钻部分），超钻部分由承包人综合考虑在投标报价内，不再计算方量；
3.弃土外运权责：发包人不指定弃土场，由承包人自行踏勘现场、选定合规弃土场、确定运输路线与运距；弃土外运涉及的运输、装卸、弃土场租赁 / 征用、合规手续办理、环保水保、防护等全部费用，均包含在综合单价内，发包人不另行支付。承包人承担弃土全流程合规责任，因违规产生的行政处罚、第三方索赔及全部风险损失，均由承包人全额承担，合同价款不作调整。
4.设计桩径：综合考虑；
5.成孔方式：结合地质勘察成果及承包人施工经验综合考虑确定。
6.成孔包含旋挖机械钻孔、提钻、出渣、渣土清理堆放、清孔、废土转运至项目经理部场内指定位置；
7.综合单价含完成该工作所需的人工、材料（含辅材、周转材料）、机械费、措施费（安全文明施工费、季节性施工、临时设施、夜间施工、二次搬运等）、规费、税金、洞口防护措施费等所有相关费用；承包人需配合发包人完成桩基检测（钻芯取样、小应变桩顶打磨、超声波检测、静载等），并完善相关资料。检测费用由发包人承担。
8.含工完料清、防暑降温等全部内容，并包含因工期计划必须要的窝工、赶工费用。因检测不合格造成的二次返工的所有费用由承包单位自行承担。
9.做法：满足设计及相关施工规范要求。</t>
  </si>
  <si>
    <t>桩基础 混凝土浇筑 C30（水下混凝土）</t>
  </si>
  <si>
    <t>1.部位：桩基础
2.混凝土种类及强度等级：C30 水下商品混凝土
3.砼运输方式及运距：承包人自行综合考虑
4.混凝土计算规则：按设计桩顶标高与桩底标高的差值长度乘以设计桩径截面面积按体积计算。承包人应合理控制浇筑高度，超灌应满足设计及规范要求；施工过程中塌孔、缩径、超钻及因地质、工艺等原因产生的混凝土超量、充盈系数增大等风险均由承包人自行承担，超灌、超钻及超出设计充盈部分混凝土费用含在综合单价内。
5.综合单价包含内容：水下混凝土灌注施工工艺、导管、防离析措施及超灌部分混凝土费用由承包人考虑在投标报价中；完成该工作所需的人工、材料（含辅材、主材、周转材料）、机械费（含辅助机械的进出场费）、措施费（安全文明施工费、季节性施工、临时设施、夜间施工、二次搬运）、规费、税金所有上述费用；承包人需配合发包人完成桩基检测（钻芯取样、小应变、超声波、静载），并完善相关资料。检测费用由发包人承担。
6.做法：满足设计及现行施工技术、质量验收规范要求。</t>
  </si>
  <si>
    <t>混凝土实际总用量超过图算量20%，则超过20%的部分商品砼的材料费按实结算（材料单价为甲方核定单价）</t>
  </si>
  <si>
    <t>钢筋制作、运输、安装</t>
  </si>
  <si>
    <t>1.钢筋种类、规格：综合
2.钢筋连接方式：各种连接方式承包人综合考虑在报价中
3.包含完成该工作所需的人工费、材料费（含辅材）、机械费、机械进出场费、材料场内外运输、二次或多次转运费均已包含在单价内；钢筋的复检、送检所需的检测费由承包人自行考虑在投标报价中不再另行计取
4.发包人不提供钢筋加工场，由承包人自行考虑或采取外加工方式，加工区平整、硬化、围挡、加工棚及机具设备均由承包人负责；钢筋场外加工：桩基钢筋埋设、吊装、运输、场内外转运、拼接固定及弧形构件钢筋制作安装增加费用均含在综合单价内，不另行计取
5.品牌不低于：达钢、威钢、四川德胜、冶控、重庆永航
6.发包人不提供水电接入口，需承包人自备发电机进行加工及施工，该费用由承包人综合考虑在投标报价中
7.其余做法：满足设计及现行施工技术、质量验收规范要求</t>
  </si>
  <si>
    <t>t</t>
  </si>
  <si>
    <t>声波检测钢管</t>
  </si>
  <si>
    <t>1.材质、规格型号：镀锌钢管SCG 57×1.5mm
2.包含声测管安装及检测后灌浆，压浆做法满足设计及相关规范要求
3.做法：满足设计及现行施工技术、质量验收规范要求
4.计算规则：按现场实际收方计算</t>
  </si>
  <si>
    <t>m</t>
  </si>
  <si>
    <t>声测管、砂浆均由承包人购买</t>
  </si>
  <si>
    <t>桩径＞φ1000mm截（凿）桩头
（不含桩间土开挖）</t>
  </si>
  <si>
    <t>1.截（凿）桩头截面、高度、强度等级：破桩头高度不小于50cm，未尽事宜满足规范，承包人综合考虑 
2.桩头有无钢筋：有
3.凿除方式：承包人综合考虑，需采用环切法
4.包含截桩头，桩头钢筋梳理调直以及建渣外弃，发包人不指定弃土场，由承包人自行踏勘现场、选定合规弃土场、确定运输路线与运距；弃土外运涉及的运输、装卸、弃土场租赁 / 征用、合规手续办理、环保水保、防护等全部费用，均包含在综合单价内，发包人不另行支付。承包人承担弃土全流程合规责任，因违规产生的行政处罚、第三方索赔及全部风险损失，均由承包人全额承担，合同价款不作调整。
5.做法：满足设计及现行施工技术、质量验收规范要求</t>
  </si>
  <si>
    <t>个</t>
  </si>
  <si>
    <t>三</t>
  </si>
  <si>
    <t>人工挖孔桩工程（栈道）</t>
  </si>
  <si>
    <t>人工挖孔桩土方 桩径 φ800mm</t>
  </si>
  <si>
    <t>1.地层情况：土方，地层情况承包人应根据图纸和地勘报告综合考虑；
2.工程量计算方式：按自然地坪/场地平整移交标高至石方标高的长度计算，挖至石方顶部时需通知发包人进行收方；
3.弃土外运权责：发包人不指定弃土场，由承包人自行踏勘现场、选定合规弃土场、确定运输路线与运距；弃土外运涉及的运输、装卸、弃土场租赁 / 征用、合规手续办理、环保水保、防护等全部费用，均包含在综合单价内，发包人不另行支付。承包人承担弃土全流程合规责任，因违规产生的行政处罚、第三方索赔及全部风险损失，均由承包人全额承担，合同价款不作调整。
4.设计桩径：800mm；
5.成孔方式：人工成孔；
6.综合单价含完成该工作所需的人工、材料、机械费（含辅助机械的进出场费）、措施费（安全文明施工费、季节性施工、临时设施、夜间施工、二次搬运、挖孔中必要的辅助设施，如通风设施、抽排水设备等）、规费、洞口防护措施费等所有相关费用；承包人需配合发包人完成桩基检测（钻芯取样、小应变桩顶打磨、超声波检测、静载等），并完善相关资料。检测费用由发包人承担。
7.含工完料清、防暑降温等全部内容，并包含因工期计划必须要的窝工、赶工费用。因检测不合格造成的二次返工的所有费用由承包单位自行承担。
8.发包人不提供水电接入口，需承包人自备发电机保证施工，由承包人综合计入报价。
9.土方包含黏土层、强风化泥/砂岩、卵石层
10.做法：满足设计及相关施工规范要求。</t>
  </si>
  <si>
    <t>人工挖孔桩石方 桩径 φ800mm</t>
  </si>
  <si>
    <t>1.地层情况：石方综合考虑，嵌岩深度满足设计要求，地层情况承包人应根据图纸和地勘报告综合考虑；
2.工程量计算方式：现场收方长度计算；挖至石方满足嵌岩深度时需通知发包人进行收方（含扩大头方量）。
3.弃土外运权责：发包人不指定弃土场，由承包人自行踏勘现场、选定合规弃土场、确定运输路线与运距；弃土外运涉及的运输、装卸、弃土场租赁 / 征用、合规手续办理、环保水保、防护等全部费用，均包含在综合单价内，发包人不另行支付。承包人承担弃土全流程合规责任，因违规产生的行政处罚、第三方索赔及全部风险损失，均由承包人全额承担，合同价款不作调整。
4.设计桩径：800mm；
5.成孔方式：人工成孔；
6.综合单价含完成该工作所需的人工、材料（含辅材、周转材料）、机械费（含辅助机械的进出场费、水钻、空压机、鼓风机等）、措施费（安全文明施工费、季节性施工、临时设施、夜间施工、二次搬运、挖孔中必要的辅助设施等）、规费、洞口防护措施费等所有相关费用；承包人需配合发包人完成桩基检测（钻芯取样、小应变桩顶打磨、超声波检测、静载等），并完善相关资料。检测费用由发包人承担。
7.含工完料清、防暑降温等全部内容，并包含因工期计划必须要的窝工、赶工费用。因检测不合格造成的二次返工的所有费用由承包单位自行承担。
8.发包人不提供水、电接入口，需承包人自备发电机保证施工，由承包人综合计入报价。
9.石方包含中风化泥岩/砂岩
10.做法：满足设计及相关施工规范要求。</t>
  </si>
  <si>
    <t>人工挖孔灌注桩 护壁混凝土浇筑 C30</t>
  </si>
  <si>
    <t>1.部位：人工挖孔灌注桩 护壁混凝土浇筑 C30（含锁口混凝土）
2.混凝土种类及强度等级：C30 
3.砼运输方式及运距：承包人自行综合考虑
4.混凝土计算规则：按设计桩顶标高与桩底标高之差，结合设计图纸护壁构件尺寸以体积计算。施工过程中塌孔、缩径、超钻及因地质、工艺等原因产生的混凝土超量、充盈系数增大等风险均由承包人自行承担，超灌、超钻及超出设计充盈部分混凝土费用含在综合单价内，结算时根据收方资料计算扣除。
5.综合单价含完成该工作所需的人工、材料（含辅材、主材、周转材料）、机械费（含辅助机械的进出场费）、措施费（安全文明施工费、季节性施工、临时设施、夜间施工、二次搬运等）、规费、税金所有相关费用；承包人需配合发包人完成桩基检测（钻芯取样、小应变、超声波、静载等），并完善相关资料。检测费用由发包人承担。
6.护壁模板单独计算
7.做法：满足设计及现行施工技术、质量验收规范要求</t>
  </si>
  <si>
    <t>人工挖孔灌注桩 桩芯混凝土浇筑 C30</t>
  </si>
  <si>
    <t>1.部位：人工挖孔灌注桩 桩芯混凝土浇筑 C30
2.混凝土种类及强度等级：商品砼C30 
3.砼运输方式及运距：承包人自行综合考虑
4.混凝土计算规则：按设计桩顶标高与桩底标高之差，结合设计图纸护桩芯构件尺寸以体积计算。承包人应合理控制浇筑高度，超灌应满足设计及规范要求；施工过程中塌孔、缩径、超钻及因地质、工艺等原因产生的混凝土超量、充盈系数增大等风险均由承包人自行承担，超灌、超钻及超出设计充盈部分混凝土费用含在综合单价内，结算时根据收方资料计算扣除。
5.综合单价含完成该工作所需的人工、材料（含辅材、主材、周转材料）、机械费（含辅助机械的进出场费）、措施费（安全文明施工费、季节性施工、临时设施、夜间施工、二次搬运等）、规费等所有相关费用；承包人需配合发包人完成桩基检测（钻芯取样、小应变、超声波、静载等），并完善相关资料。检测费用由发包人承担。
6.护壁模板单独计算
7.做法：满足设计及现行施工技术、质量验收规范要求</t>
  </si>
  <si>
    <t>桩径≤φ1000mm截（凿）桩头（不含桩间土开挖）</t>
  </si>
  <si>
    <t>1.截（凿）桩头截面、高度、强度等级：破桩头高度不小于50cm，未尽事宜满足规范，承包人综合考虑 ，
2.桩头有无钢筋：有
3.凿除方式：承包人综合考虑，需采用环切法
4.包含截桩头，桩头钢筋梳理调直以及建渣外弃，发包人不指定弃土场，由承包人自行踏勘现场、选定合规弃土场、确定运输路线与运距；弃土外运涉及的运输、装卸、弃土场租赁 / 征用、合规手续办理、环保水保、防护等全部费用，均包含在综合单价内，发包人不另行支付。承包人承担弃土全流程合规责任，因违规产生的行政处罚、第三方索赔及全部风险损失，均由承包人全额承担，合同价款不作调整。
5.做法：满足设计及现行施工技术、质量验收规范要求</t>
  </si>
  <si>
    <t>四</t>
  </si>
  <si>
    <t>措施费</t>
  </si>
  <si>
    <t>机械和材料进出场费及转场费用</t>
  </si>
  <si>
    <t>1.本项费用包干使用，包含所有材料及配套机械（含挖掘机、吊车、振动锤等所有机械）的进出场及场内二次转运费用，机械型号由承包人综合考虑。因承包人自身原因（如机械维修、更换等）产生的额外进出场费用，不另行计取、不调整单价。
2.承包人报价前应充分踏勘现场、熟悉工期要求，综合考虑 5 座桥梁和1座栈道的地理位置及施工方案编制、实施等全部费用，施工过程包干使用不作任何调整</t>
  </si>
  <si>
    <t>项</t>
  </si>
  <si>
    <t>人工挖孔桩护壁模板</t>
  </si>
  <si>
    <t>1.支模高度：综合考虑
2.模板类型：木模、组合钢模板、竹胶合板等综合；
3.对拉螺栓、表面处理、打样、成品保护费及加固模板费用由承包人承担
4.支架材料：钢管、竹、木支架综合，断面尺寸、材质、工艺等符合设计和施工验收规范要求；
5.包含承包人根据自身技术能力要求所采用的本工程垂直运输，弧形模板制作安装以及其他全部总价措施费（含锁口混凝土）
6.本项目承包人应根据施工经验,现场实际情况和企业自身情况综合报价,不论采用何种支模方式综合报价</t>
  </si>
  <si>
    <t>m2</t>
  </si>
  <si>
    <t>钢护筒（周转使用）</t>
  </si>
  <si>
    <r>
      <rPr>
        <sz val="10"/>
        <rFont val="宋体"/>
        <charset val="134"/>
        <scheme val="minor"/>
      </rPr>
      <t xml:space="preserve">1.部位：桩基础钢护筒（周转使用）
2.材质及规格：综合考虑，承包人需根据地层情况、桩径、埋深及施工工艺自行确定护筒类型、材质、厚度、直径及长度，满足设计及规范要求。
3.工作内容：护筒制作、运输、安装、埋设及拔出全过程；吊车、挖机、振动锤等配套机械的进出场（含部分一般机械无法拔出时需使用震动锤的费用）、安拆及使用费用；满足安全文明施工、质量验收规范的所有配套措施。
4.地层情况：综合考虑项目所在地所有地层条件，承包人应充分踏勘现场，预估施工风险，相关费用含在综合单价内。
5.计算规则：按实际每根桩临时护筒使用长度减 </t>
    </r>
    <r>
      <rPr>
        <sz val="10"/>
        <color rgb="FFFF0000"/>
        <rFont val="宋体"/>
        <charset val="134"/>
        <scheme val="minor"/>
      </rPr>
      <t xml:space="preserve">0.5m </t>
    </r>
    <r>
      <rPr>
        <sz val="10"/>
        <rFont val="宋体"/>
        <charset val="134"/>
        <scheme val="minor"/>
      </rPr>
      <t>计算；
6.质量要求：满足设计及现行施工技术、质量验收规范要求。</t>
    </r>
  </si>
  <si>
    <t>钢护筒（一次性摊销）</t>
  </si>
  <si>
    <t>1.部位：桩基础钢护筒（一次性摊销）
2.材质及规格：综合考虑，承包人需根据地层情况、桩径、埋深及施工工艺自行确定护筒类型、材质、厚度、直径及长度，满足设计及规范要求。
3.工作内容：护筒制作、运输、安装、埋设全过程；吊车、挖机、振动锤等配套机械的进出场、安拆及使用费用（含部分一般机械无法拔出时需使用震动锤的费用）；护筒一次性摊销及相关损耗费用；满足安全文明施工、质量验收规范的所有配套措施。
4.地层情况：综合考虑项目所在地所有地层条件，承包人应充分踏勘现场，预估施工风险，相关费用含在综合单价内。
5.计算规则：按实际使用长度计算；一次性护筒需发包人同意认可后计算。
6.质量要求：满足设计及现行施工技术、质量验收规范要求。</t>
  </si>
  <si>
    <t>合计</t>
  </si>
  <si>
    <t>注：
1、全费用综合单价，包括人工费、材料费、机械费、管理费、利润、措施费、大型机械进出场费、降排水费、规费、销项增值税和附加税、弃土费，满足环保、城管、政策要求所需的施工措施费及赶工等费用；以上工程量均为暂估量，不因结算工程量与合同工程量不一致而调整综合单价，该项工程为专业承包，发包人不再提供任何材料。
2.现场安全环保文明施工管理要求：（1）由公司统一发放印有“兴绿园林”字样和LOGO的安全帽和反光背心，班组按实名制领取，使用完后交回项目部，否则按采购费用扣款，其余由班组提供，未详尽部分参照合同附件中安全环保管理协议执行。（2）现场雾炮机由甲方提供，投标单位需安排人员管理使用，人工费、油费、维修费及管理费用综合考虑到投标报价中，不单独计取。  （3）防尘网由甲方提供，投标单位安排人员进行覆盖、回收、现场转移等，人工费综合考虑到投标报价中，不单独计取。（5）现场机械均实行一机一炮，每台挖掘机械均应配备随机雾炮机，工作时需保持雾炮机正常工作，加水、加油、维护等费用综合考虑在报价中。（6）机械配置需满足进度要求（7）发包人不提供水电接驳口及临时冲洗设施，相关费用由承包人自行考虑并计入报价。（8）边坡洞口防护措施由承包人自行实施，费用综合计入报价。
3.现场及前期工作：承包人报价前自行完成现场踏勘，充分掌握现场实际情况。
4.场外手续：场外运输相关全部手续由承包人自行办理，费用综合计入报价。
5.道路防护：保护既有道路所需防护措施的全部费用，由承包人综合计入报价。
6.场内转运：材料及设备的场内二次及多次转运产生的全部费用，由承包人综合计入报价。
7.洗车池修建、车辆日常冲洗：发包人不修建洗车池，车辆进出场清洗由承包人负责管理；
8.专项方案论证相关费用由承包人承担
9.发包人提供施工临时便道和旋挖机作业平台，施工期间的平台修整由承包人综合考虑并计入投标报价中，不另行计取。
10.红线外部道路通行费用包含在综合单价内，场内临时道路发包人提供。</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</si>
</sst>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1"/>
      <color theme="1"/>
      <name val="宋体"/>
      <charset val="134"/>
      <scheme val="minor"/>
    </font>
    <font>
      <sz val="12"/>
      <name val="宋体"/>
      <charset val="134"/>
    </font>
    <font>
      <b/>
      <sz val="12"/>
      <name val="宋体"/>
      <charset val="134"/>
    </font>
    <font>
      <sz val="12"/>
      <name val="宋体"/>
      <charset val="134"/>
      <scheme val="minor"/>
    </font>
    <font>
      <sz val="10"/>
      <name val="宋体"/>
      <charset val="134"/>
    </font>
    <font>
      <b/>
      <sz val="16"/>
      <name val="宋体"/>
      <charset val="134"/>
      <scheme val="minor"/>
    </font>
    <font>
      <b/>
      <sz val="10"/>
      <name val="宋体"/>
      <charset val="134"/>
      <scheme val="minor"/>
    </font>
    <font>
      <b/>
      <sz val="10"/>
      <name val="宋体"/>
      <charset val="134"/>
    </font>
    <font>
      <sz val="10"/>
      <name val="宋体"/>
      <charset val="134"/>
      <scheme val="minor"/>
    </font>
    <font>
      <sz val="10"/>
      <color rgb="FFFF000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7" borderId="3"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13" fillId="9" borderId="0" applyNumberFormat="0" applyBorder="0" applyAlignment="0" applyProtection="0">
      <alignment vertical="center"/>
    </xf>
    <xf numFmtId="0" fontId="16" fillId="0" borderId="5" applyNumberFormat="0" applyFill="0" applyAlignment="0" applyProtection="0">
      <alignment vertical="center"/>
    </xf>
    <xf numFmtId="0" fontId="13" fillId="10" borderId="0" applyNumberFormat="0" applyBorder="0" applyAlignment="0" applyProtection="0">
      <alignment vertical="center"/>
    </xf>
    <xf numFmtId="0" fontId="22" fillId="11" borderId="6" applyNumberFormat="0" applyAlignment="0" applyProtection="0">
      <alignment vertical="center"/>
    </xf>
    <xf numFmtId="0" fontId="23" fillId="11" borderId="2" applyNumberFormat="0" applyAlignment="0" applyProtection="0">
      <alignment vertical="center"/>
    </xf>
    <xf numFmtId="0" fontId="24" fillId="12" borderId="7"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cellStyleXfs>
  <cellXfs count="28">
    <xf numFmtId="0" fontId="0" fillId="0" borderId="0" xfId="0">
      <alignment vertical="center"/>
    </xf>
    <xf numFmtId="0" fontId="1" fillId="0" borderId="0" xfId="0" applyFont="1" applyFill="1" applyAlignment="1"/>
    <xf numFmtId="0" fontId="2" fillId="0" borderId="0" xfId="0" applyFont="1" applyFill="1" applyAlignment="1"/>
    <xf numFmtId="0" fontId="2" fillId="0" borderId="0" xfId="0" applyFont="1" applyFill="1" applyAlignment="1">
      <alignment vertical="center"/>
    </xf>
    <xf numFmtId="0" fontId="3" fillId="0" borderId="0" xfId="0" applyFont="1" applyFill="1" applyAlignment="1">
      <alignment horizontal="center" vertical="center"/>
    </xf>
    <xf numFmtId="0" fontId="3" fillId="0" borderId="0" xfId="0" applyFont="1" applyFill="1" applyAlignment="1"/>
    <xf numFmtId="176" fontId="1" fillId="0" borderId="0" xfId="0" applyNumberFormat="1" applyFont="1" applyFill="1" applyAlignment="1"/>
    <xf numFmtId="176" fontId="4" fillId="0" borderId="0" xfId="0" applyNumberFormat="1" applyFont="1" applyFill="1" applyAlignment="1">
      <alignment horizontal="center" vertical="center"/>
    </xf>
    <xf numFmtId="0" fontId="5" fillId="0" borderId="0" xfId="0" applyFont="1" applyFill="1" applyAlignment="1">
      <alignment horizontal="center" vertical="center" wrapText="1"/>
    </xf>
    <xf numFmtId="176" fontId="5" fillId="0" borderId="0" xfId="0" applyNumberFormat="1" applyFont="1" applyFill="1" applyAlignment="1">
      <alignment horizontal="center" vertical="center" wrapText="1"/>
    </xf>
    <xf numFmtId="0" fontId="6"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176"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176" fontId="4"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176" fontId="6" fillId="0" borderId="1" xfId="0" applyNumberFormat="1" applyFont="1" applyFill="1" applyBorder="1" applyAlignment="1">
      <alignment horizontal="center" vertical="center"/>
    </xf>
    <xf numFmtId="176" fontId="1" fillId="0" borderId="1" xfId="0" applyNumberFormat="1" applyFont="1" applyFill="1" applyBorder="1" applyAlignment="1">
      <alignment vertical="center"/>
    </xf>
    <xf numFmtId="0" fontId="8" fillId="0" borderId="0" xfId="0" applyFont="1" applyFill="1" applyAlignment="1">
      <alignment horizontal="left" vertical="center" wrapText="1"/>
    </xf>
    <xf numFmtId="176" fontId="8" fillId="0" borderId="0" xfId="0" applyNumberFormat="1" applyFont="1" applyFill="1" applyAlignment="1">
      <alignment horizontal="left" vertical="center" wrapText="1"/>
    </xf>
    <xf numFmtId="176" fontId="6" fillId="0" borderId="0" xfId="0" applyNumberFormat="1" applyFont="1" applyFill="1" applyAlignment="1">
      <alignment horizontal="center" vertical="center" wrapText="1"/>
    </xf>
    <xf numFmtId="0" fontId="1" fillId="0" borderId="1" xfId="0" applyFont="1" applyFill="1" applyBorder="1" applyAlignment="1">
      <alignment vertical="center"/>
    </xf>
    <xf numFmtId="176" fontId="8" fillId="0" borderId="0" xfId="0" applyNumberFormat="1" applyFont="1" applyFill="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J71"/>
  <sheetViews>
    <sheetView tabSelected="1" topLeftCell="A24" workbookViewId="0">
      <selection activeCell="N6" sqref="N6"/>
    </sheetView>
  </sheetViews>
  <sheetFormatPr defaultColWidth="9" defaultRowHeight="14.25"/>
  <cols>
    <col min="1" max="1" width="4.625" style="4"/>
    <col min="2" max="2" width="14.5" style="5" customWidth="1"/>
    <col min="3" max="3" width="53.5" style="5" customWidth="1"/>
    <col min="4" max="4" width="5.75" style="4" customWidth="1"/>
    <col min="5" max="5" width="10.625" style="4" customWidth="1"/>
    <col min="6" max="6" width="9.75" style="4" customWidth="1"/>
    <col min="7" max="7" width="12.375" style="4" customWidth="1"/>
    <col min="8" max="8" width="11.75" style="6" customWidth="1"/>
    <col min="9" max="9" width="12" style="7" customWidth="1"/>
    <col min="10" max="11" width="9" style="1"/>
    <col min="12" max="12" width="14.125" style="1"/>
    <col min="13" max="16384" width="9" style="1"/>
  </cols>
  <sheetData>
    <row r="1" s="1" customFormat="1" ht="39" customHeight="1" spans="1:10">
      <c r="A1" s="8" t="s">
        <v>0</v>
      </c>
      <c r="B1" s="8"/>
      <c r="C1" s="8"/>
      <c r="D1" s="8"/>
      <c r="E1" s="8"/>
      <c r="F1" s="8"/>
      <c r="G1" s="8"/>
      <c r="H1" s="9"/>
      <c r="I1" s="25"/>
      <c r="J1" s="8"/>
    </row>
    <row r="2" s="1" customFormat="1" spans="1:10">
      <c r="A2" s="10" t="s">
        <v>1</v>
      </c>
      <c r="B2" s="10" t="s">
        <v>2</v>
      </c>
      <c r="C2" s="10" t="s">
        <v>3</v>
      </c>
      <c r="D2" s="10" t="s">
        <v>4</v>
      </c>
      <c r="E2" s="10" t="s">
        <v>5</v>
      </c>
      <c r="F2" s="10" t="s">
        <v>6</v>
      </c>
      <c r="G2" s="10"/>
      <c r="H2" s="11" t="s">
        <v>7</v>
      </c>
      <c r="I2" s="11"/>
      <c r="J2" s="10" t="s">
        <v>8</v>
      </c>
    </row>
    <row r="3" s="1" customFormat="1" spans="1:10">
      <c r="A3" s="10"/>
      <c r="B3" s="10"/>
      <c r="C3" s="10"/>
      <c r="D3" s="10"/>
      <c r="E3" s="10"/>
      <c r="F3" s="10" t="s">
        <v>9</v>
      </c>
      <c r="G3" s="10" t="s">
        <v>10</v>
      </c>
      <c r="H3" s="11" t="s">
        <v>11</v>
      </c>
      <c r="I3" s="11" t="s">
        <v>12</v>
      </c>
      <c r="J3" s="10"/>
    </row>
    <row r="4" s="1" customFormat="1" spans="1:10">
      <c r="A4" s="10"/>
      <c r="B4" s="10"/>
      <c r="C4" s="10"/>
      <c r="D4" s="10"/>
      <c r="E4" s="10"/>
      <c r="F4" s="10"/>
      <c r="G4" s="10"/>
      <c r="H4" s="11"/>
      <c r="I4" s="11"/>
      <c r="J4" s="10"/>
    </row>
    <row r="5" s="1" customFormat="1" spans="1:10">
      <c r="A5" s="10" t="s">
        <v>13</v>
      </c>
      <c r="B5" s="10" t="s">
        <v>14</v>
      </c>
      <c r="C5" s="10"/>
      <c r="D5" s="10"/>
      <c r="E5" s="10"/>
      <c r="F5" s="10"/>
      <c r="G5" s="10"/>
      <c r="H5" s="11"/>
      <c r="I5" s="11"/>
      <c r="J5" s="10"/>
    </row>
    <row r="6" s="1" customFormat="1" ht="276" customHeight="1" spans="1:10">
      <c r="A6" s="12">
        <v>1</v>
      </c>
      <c r="B6" s="13" t="s">
        <v>15</v>
      </c>
      <c r="C6" s="14" t="s">
        <v>16</v>
      </c>
      <c r="D6" s="12" t="s">
        <v>17</v>
      </c>
      <c r="E6" s="15">
        <v>1000</v>
      </c>
      <c r="F6" s="15">
        <v>18</v>
      </c>
      <c r="G6" s="15">
        <f>F6*E6</f>
        <v>18000</v>
      </c>
      <c r="H6" s="11"/>
      <c r="I6" s="11"/>
      <c r="J6" s="10"/>
    </row>
    <row r="7" s="1" customFormat="1" spans="1:10">
      <c r="A7" s="10" t="s">
        <v>18</v>
      </c>
      <c r="B7" s="10" t="s">
        <v>19</v>
      </c>
      <c r="C7" s="10"/>
      <c r="D7" s="10"/>
      <c r="E7" s="15"/>
      <c r="F7" s="15"/>
      <c r="G7" s="15"/>
      <c r="H7" s="11"/>
      <c r="I7" s="11"/>
      <c r="J7" s="10"/>
    </row>
    <row r="8" s="1" customFormat="1" ht="326" customHeight="1" spans="1:10">
      <c r="A8" s="16">
        <v>2</v>
      </c>
      <c r="B8" s="16" t="s">
        <v>20</v>
      </c>
      <c r="C8" s="14" t="s">
        <v>21</v>
      </c>
      <c r="D8" s="16" t="s">
        <v>17</v>
      </c>
      <c r="E8" s="15">
        <f>1374.6+300</f>
        <v>1674.6</v>
      </c>
      <c r="F8" s="15">
        <v>265</v>
      </c>
      <c r="G8" s="15">
        <f>F8*E8</f>
        <v>443769</v>
      </c>
      <c r="H8" s="11"/>
      <c r="I8" s="11"/>
      <c r="J8" s="10"/>
    </row>
    <row r="9" s="1" customFormat="1" ht="263" customHeight="1" spans="1:10">
      <c r="A9" s="16">
        <v>3</v>
      </c>
      <c r="B9" s="16" t="s">
        <v>22</v>
      </c>
      <c r="C9" s="17" t="s">
        <v>23</v>
      </c>
      <c r="D9" s="16" t="s">
        <v>17</v>
      </c>
      <c r="E9" s="15">
        <v>1374.6</v>
      </c>
      <c r="F9" s="15">
        <v>540</v>
      </c>
      <c r="G9" s="15">
        <f>F9*E9</f>
        <v>742284</v>
      </c>
      <c r="H9" s="11"/>
      <c r="I9" s="11"/>
      <c r="J9" s="10" t="s">
        <v>24</v>
      </c>
    </row>
    <row r="10" s="1" customFormat="1" ht="191" customHeight="1" spans="1:10">
      <c r="A10" s="16">
        <v>4</v>
      </c>
      <c r="B10" s="13" t="s">
        <v>25</v>
      </c>
      <c r="C10" s="14" t="s">
        <v>26</v>
      </c>
      <c r="D10" s="13" t="s">
        <v>27</v>
      </c>
      <c r="E10" s="15">
        <v>120.886</v>
      </c>
      <c r="F10" s="15">
        <v>5200</v>
      </c>
      <c r="G10" s="15">
        <f>F10*E10</f>
        <v>628607.2</v>
      </c>
      <c r="H10" s="11"/>
      <c r="I10" s="11"/>
      <c r="J10" s="10"/>
    </row>
    <row r="11" s="1" customFormat="1" ht="84" customHeight="1" spans="1:10">
      <c r="A11" s="16">
        <v>5</v>
      </c>
      <c r="B11" s="16" t="s">
        <v>28</v>
      </c>
      <c r="C11" s="17" t="s">
        <v>29</v>
      </c>
      <c r="D11" s="16" t="s">
        <v>30</v>
      </c>
      <c r="E11" s="15">
        <v>857.15</v>
      </c>
      <c r="F11" s="15">
        <v>35</v>
      </c>
      <c r="G11" s="15">
        <f>F11*E11</f>
        <v>30000.25</v>
      </c>
      <c r="H11" s="11"/>
      <c r="I11" s="11"/>
      <c r="J11" s="10" t="s">
        <v>31</v>
      </c>
    </row>
    <row r="12" s="1" customFormat="1" ht="162" customHeight="1" spans="1:10">
      <c r="A12" s="16">
        <v>6</v>
      </c>
      <c r="B12" s="16" t="s">
        <v>32</v>
      </c>
      <c r="C12" s="17" t="s">
        <v>33</v>
      </c>
      <c r="D12" s="16" t="s">
        <v>34</v>
      </c>
      <c r="E12" s="15">
        <v>56</v>
      </c>
      <c r="F12" s="15">
        <v>450</v>
      </c>
      <c r="G12" s="15">
        <f>F12*E12</f>
        <v>25200</v>
      </c>
      <c r="H12" s="11"/>
      <c r="I12" s="11"/>
      <c r="J12" s="10"/>
    </row>
    <row r="13" s="2" customFormat="1" spans="1:10">
      <c r="A13" s="10" t="s">
        <v>35</v>
      </c>
      <c r="B13" s="10" t="s">
        <v>36</v>
      </c>
      <c r="C13" s="10"/>
      <c r="D13" s="10"/>
      <c r="E13" s="15"/>
      <c r="F13" s="15"/>
      <c r="G13" s="15"/>
      <c r="H13" s="11"/>
      <c r="I13" s="11"/>
      <c r="J13" s="10"/>
    </row>
    <row r="14" s="2" customFormat="1" ht="312" customHeight="1" spans="1:10">
      <c r="A14" s="16">
        <v>7</v>
      </c>
      <c r="B14" s="13" t="s">
        <v>37</v>
      </c>
      <c r="C14" s="14" t="s">
        <v>38</v>
      </c>
      <c r="D14" s="16" t="s">
        <v>30</v>
      </c>
      <c r="E14" s="15">
        <v>25.2</v>
      </c>
      <c r="F14" s="15">
        <v>300</v>
      </c>
      <c r="G14" s="15">
        <f>F14*E14</f>
        <v>7560</v>
      </c>
      <c r="H14" s="11"/>
      <c r="I14" s="11"/>
      <c r="J14" s="10"/>
    </row>
    <row r="15" s="1" customFormat="1" ht="339" customHeight="1" spans="1:10">
      <c r="A15" s="16">
        <v>8</v>
      </c>
      <c r="B15" s="13" t="s">
        <v>39</v>
      </c>
      <c r="C15" s="14" t="s">
        <v>40</v>
      </c>
      <c r="D15" s="13" t="s">
        <v>30</v>
      </c>
      <c r="E15" s="15">
        <v>58.8</v>
      </c>
      <c r="F15" s="15">
        <v>500</v>
      </c>
      <c r="G15" s="15">
        <f>F15*E15</f>
        <v>29400</v>
      </c>
      <c r="H15" s="18"/>
      <c r="I15" s="18"/>
      <c r="J15" s="10"/>
    </row>
    <row r="16" s="1" customFormat="1" ht="199" customHeight="1" spans="1:10">
      <c r="A16" s="16">
        <v>9</v>
      </c>
      <c r="B16" s="13" t="s">
        <v>41</v>
      </c>
      <c r="C16" s="17" t="s">
        <v>42</v>
      </c>
      <c r="D16" s="13" t="s">
        <v>17</v>
      </c>
      <c r="E16" s="15">
        <f>32.619+3</f>
        <v>35.619</v>
      </c>
      <c r="F16" s="15">
        <v>490</v>
      </c>
      <c r="G16" s="15">
        <f>F16*E16</f>
        <v>17453.31</v>
      </c>
      <c r="H16" s="18"/>
      <c r="I16" s="18"/>
      <c r="J16" s="10"/>
    </row>
    <row r="17" s="1" customFormat="1" ht="227" customHeight="1" spans="1:10">
      <c r="A17" s="16">
        <v>10</v>
      </c>
      <c r="B17" s="13" t="s">
        <v>43</v>
      </c>
      <c r="C17" s="17" t="s">
        <v>44</v>
      </c>
      <c r="D17" s="13" t="s">
        <v>17</v>
      </c>
      <c r="E17" s="15">
        <v>39.338</v>
      </c>
      <c r="F17" s="15">
        <v>490</v>
      </c>
      <c r="G17" s="15">
        <f t="shared" ref="G17:G25" si="0">F17*E17</f>
        <v>19275.62</v>
      </c>
      <c r="H17" s="18"/>
      <c r="I17" s="18"/>
      <c r="J17" s="10"/>
    </row>
    <row r="18" s="1" customFormat="1" ht="207" customHeight="1" spans="1:10">
      <c r="A18" s="16">
        <v>11</v>
      </c>
      <c r="B18" s="13" t="s">
        <v>25</v>
      </c>
      <c r="C18" s="14" t="s">
        <v>26</v>
      </c>
      <c r="D18" s="13" t="s">
        <v>27</v>
      </c>
      <c r="E18" s="15">
        <v>4.727</v>
      </c>
      <c r="F18" s="15">
        <v>5200</v>
      </c>
      <c r="G18" s="15">
        <f t="shared" si="0"/>
        <v>24580.4</v>
      </c>
      <c r="H18" s="18"/>
      <c r="I18" s="18"/>
      <c r="J18" s="10"/>
    </row>
    <row r="19" s="1" customFormat="1" ht="80" customHeight="1" spans="1:10">
      <c r="A19" s="16">
        <v>12</v>
      </c>
      <c r="B19" s="16" t="s">
        <v>28</v>
      </c>
      <c r="C19" s="17" t="s">
        <v>29</v>
      </c>
      <c r="D19" s="16" t="s">
        <v>30</v>
      </c>
      <c r="E19" s="15">
        <v>175</v>
      </c>
      <c r="F19" s="19">
        <v>35</v>
      </c>
      <c r="G19" s="15">
        <f t="shared" si="0"/>
        <v>6125</v>
      </c>
      <c r="H19" s="18"/>
      <c r="I19" s="18"/>
      <c r="J19" s="10" t="s">
        <v>31</v>
      </c>
    </row>
    <row r="20" s="1" customFormat="1" ht="158" customHeight="1" spans="1:10">
      <c r="A20" s="16">
        <v>13</v>
      </c>
      <c r="B20" s="16" t="s">
        <v>45</v>
      </c>
      <c r="C20" s="17" t="s">
        <v>46</v>
      </c>
      <c r="D20" s="16" t="s">
        <v>34</v>
      </c>
      <c r="E20" s="15">
        <v>7</v>
      </c>
      <c r="F20" s="15">
        <v>300</v>
      </c>
      <c r="G20" s="15">
        <f t="shared" si="0"/>
        <v>2100</v>
      </c>
      <c r="H20" s="18"/>
      <c r="I20" s="18"/>
      <c r="J20" s="10"/>
    </row>
    <row r="21" s="1" customFormat="1" spans="1:10">
      <c r="A21" s="10" t="s">
        <v>47</v>
      </c>
      <c r="B21" s="10" t="s">
        <v>48</v>
      </c>
      <c r="C21" s="10"/>
      <c r="D21" s="10"/>
      <c r="E21" s="15"/>
      <c r="F21" s="15"/>
      <c r="G21" s="15"/>
      <c r="H21" s="18"/>
      <c r="I21" s="18"/>
      <c r="J21" s="10"/>
    </row>
    <row r="22" s="1" customFormat="1" ht="113" customHeight="1" spans="1:10">
      <c r="A22" s="16">
        <v>14</v>
      </c>
      <c r="B22" s="13" t="s">
        <v>49</v>
      </c>
      <c r="C22" s="14" t="s">
        <v>50</v>
      </c>
      <c r="D22" s="13" t="s">
        <v>51</v>
      </c>
      <c r="E22" s="15">
        <v>1</v>
      </c>
      <c r="F22" s="19">
        <v>100000</v>
      </c>
      <c r="G22" s="15">
        <f t="shared" si="0"/>
        <v>100000</v>
      </c>
      <c r="H22" s="18"/>
      <c r="I22" s="18"/>
      <c r="J22" s="10"/>
    </row>
    <row r="23" s="1" customFormat="1" ht="135" customHeight="1" spans="1:10">
      <c r="A23" s="16">
        <v>15</v>
      </c>
      <c r="B23" s="13" t="s">
        <v>52</v>
      </c>
      <c r="C23" s="14" t="s">
        <v>53</v>
      </c>
      <c r="D23" s="13" t="s">
        <v>54</v>
      </c>
      <c r="E23" s="15">
        <v>100</v>
      </c>
      <c r="F23" s="15">
        <v>65</v>
      </c>
      <c r="G23" s="15">
        <f t="shared" si="0"/>
        <v>6500</v>
      </c>
      <c r="H23" s="18"/>
      <c r="I23" s="18"/>
      <c r="J23" s="10"/>
    </row>
    <row r="24" s="1" customFormat="1" ht="163" customHeight="1" spans="1:10">
      <c r="A24" s="16">
        <v>16</v>
      </c>
      <c r="B24" s="16" t="s">
        <v>55</v>
      </c>
      <c r="C24" s="17" t="s">
        <v>56</v>
      </c>
      <c r="D24" s="16" t="s">
        <v>30</v>
      </c>
      <c r="E24" s="15">
        <v>350</v>
      </c>
      <c r="F24" s="19">
        <v>350</v>
      </c>
      <c r="G24" s="15">
        <f t="shared" si="0"/>
        <v>122500</v>
      </c>
      <c r="H24" s="18"/>
      <c r="I24" s="18"/>
      <c r="J24" s="10"/>
    </row>
    <row r="25" s="1" customFormat="1" ht="158" customHeight="1" spans="1:10">
      <c r="A25" s="16">
        <v>17</v>
      </c>
      <c r="B25" s="16" t="s">
        <v>57</v>
      </c>
      <c r="C25" s="17" t="s">
        <v>58</v>
      </c>
      <c r="D25" s="16" t="s">
        <v>27</v>
      </c>
      <c r="E25" s="15">
        <v>10</v>
      </c>
      <c r="F25" s="15">
        <v>4500</v>
      </c>
      <c r="G25" s="15">
        <f t="shared" si="0"/>
        <v>45000</v>
      </c>
      <c r="H25" s="18"/>
      <c r="I25" s="18"/>
      <c r="J25" s="10"/>
    </row>
    <row r="26" s="3" customFormat="1" ht="39" customHeight="1" spans="1:10">
      <c r="A26" s="16"/>
      <c r="B26" s="20" t="s">
        <v>59</v>
      </c>
      <c r="C26" s="20"/>
      <c r="D26" s="20"/>
      <c r="E26" s="20"/>
      <c r="F26" s="20"/>
      <c r="G26" s="21">
        <f>SUM(G6:G25)</f>
        <v>2268354.78</v>
      </c>
      <c r="H26" s="22"/>
      <c r="I26" s="21">
        <f>SUM(I6:I25)</f>
        <v>0</v>
      </c>
      <c r="J26" s="26"/>
    </row>
    <row r="27" s="1" customFormat="1" ht="215" customHeight="1" spans="1:10">
      <c r="A27" s="23" t="s">
        <v>60</v>
      </c>
      <c r="B27" s="23"/>
      <c r="C27" s="23"/>
      <c r="D27" s="23"/>
      <c r="E27" s="23"/>
      <c r="F27" s="23"/>
      <c r="G27" s="23"/>
      <c r="H27" s="24"/>
      <c r="I27" s="27"/>
      <c r="J27" s="23"/>
    </row>
    <row r="28" s="1" customFormat="1" spans="1:9">
      <c r="A28" s="4"/>
      <c r="B28" s="5"/>
      <c r="C28" s="5"/>
      <c r="D28" s="4"/>
      <c r="E28" s="4"/>
      <c r="F28" s="4"/>
      <c r="G28" s="4"/>
      <c r="H28" s="6"/>
      <c r="I28" s="7"/>
    </row>
    <row r="29" s="1" customFormat="1" spans="1:9">
      <c r="A29" s="4"/>
      <c r="B29" s="5"/>
      <c r="C29" s="5"/>
      <c r="D29" s="4"/>
      <c r="E29" s="4"/>
      <c r="F29" s="4"/>
      <c r="G29" s="4"/>
      <c r="H29" s="6"/>
      <c r="I29" s="7"/>
    </row>
    <row r="30" s="1" customFormat="1" spans="1:9">
      <c r="A30" s="4"/>
      <c r="B30" s="5"/>
      <c r="C30" s="5"/>
      <c r="D30" s="4"/>
      <c r="E30" s="4"/>
      <c r="F30" s="4"/>
      <c r="G30" s="4"/>
      <c r="H30" s="6"/>
      <c r="I30" s="7"/>
    </row>
    <row r="31" s="1" customFormat="1" spans="1:9">
      <c r="A31" s="4"/>
      <c r="B31" s="5"/>
      <c r="C31" s="5"/>
      <c r="D31" s="4"/>
      <c r="E31" s="4"/>
      <c r="F31" s="4"/>
      <c r="G31" s="4"/>
      <c r="H31" s="6"/>
      <c r="I31" s="7"/>
    </row>
    <row r="32" s="1" customFormat="1" spans="1:9">
      <c r="A32" s="4"/>
      <c r="B32" s="5"/>
      <c r="C32" s="5"/>
      <c r="D32" s="4"/>
      <c r="E32" s="4"/>
      <c r="F32" s="4"/>
      <c r="G32" s="4"/>
      <c r="H32" s="6"/>
      <c r="I32" s="7"/>
    </row>
    <row r="33" s="1" customFormat="1" spans="1:9">
      <c r="A33" s="4"/>
      <c r="B33" s="5"/>
      <c r="C33" s="5"/>
      <c r="D33" s="4"/>
      <c r="E33" s="4"/>
      <c r="F33" s="4"/>
      <c r="G33" s="4"/>
      <c r="H33" s="6"/>
      <c r="I33" s="7"/>
    </row>
    <row r="34" s="1" customFormat="1" spans="1:9">
      <c r="A34" s="4"/>
      <c r="B34" s="5"/>
      <c r="C34" s="5"/>
      <c r="D34" s="4"/>
      <c r="E34" s="4"/>
      <c r="F34" s="4"/>
      <c r="G34" s="4"/>
      <c r="H34" s="6"/>
      <c r="I34" s="7"/>
    </row>
    <row r="35" s="1" customFormat="1" spans="1:9">
      <c r="A35" s="4"/>
      <c r="B35" s="5"/>
      <c r="C35" s="5"/>
      <c r="D35" s="4"/>
      <c r="E35" s="4"/>
      <c r="F35" s="4"/>
      <c r="G35" s="4"/>
      <c r="H35" s="6"/>
      <c r="I35" s="7"/>
    </row>
    <row r="36" s="1" customFormat="1" spans="1:9">
      <c r="A36" s="4"/>
      <c r="B36" s="5"/>
      <c r="C36" s="5"/>
      <c r="D36" s="4"/>
      <c r="E36" s="4"/>
      <c r="F36" s="4"/>
      <c r="G36" s="4"/>
      <c r="H36" s="6"/>
      <c r="I36" s="7"/>
    </row>
    <row r="37" s="1" customFormat="1" spans="1:9">
      <c r="A37" s="4"/>
      <c r="B37" s="5"/>
      <c r="C37" s="5"/>
      <c r="D37" s="4"/>
      <c r="E37" s="4"/>
      <c r="F37" s="4"/>
      <c r="G37" s="4"/>
      <c r="H37" s="6"/>
      <c r="I37" s="7"/>
    </row>
    <row r="38" s="1" customFormat="1" spans="1:9">
      <c r="A38" s="4"/>
      <c r="B38" s="5"/>
      <c r="C38" s="5"/>
      <c r="D38" s="4"/>
      <c r="E38" s="4"/>
      <c r="F38" s="4"/>
      <c r="G38" s="4"/>
      <c r="H38" s="6"/>
      <c r="I38" s="7"/>
    </row>
    <row r="39" s="1" customFormat="1" spans="1:9">
      <c r="A39" s="4"/>
      <c r="B39" s="5"/>
      <c r="C39" s="5"/>
      <c r="D39" s="4"/>
      <c r="E39" s="4"/>
      <c r="F39" s="4"/>
      <c r="G39" s="4"/>
      <c r="H39" s="6"/>
      <c r="I39" s="7"/>
    </row>
    <row r="40" s="1" customFormat="1" spans="1:9">
      <c r="A40" s="4"/>
      <c r="B40" s="5"/>
      <c r="C40" s="5"/>
      <c r="D40" s="4"/>
      <c r="E40" s="4"/>
      <c r="F40" s="4"/>
      <c r="G40" s="4"/>
      <c r="H40" s="6"/>
      <c r="I40" s="7"/>
    </row>
    <row r="41" s="1" customFormat="1" spans="1:9">
      <c r="A41" s="4"/>
      <c r="B41" s="5"/>
      <c r="C41" s="5"/>
      <c r="D41" s="4"/>
      <c r="E41" s="4"/>
      <c r="F41" s="4"/>
      <c r="G41" s="4"/>
      <c r="H41" s="6"/>
      <c r="I41" s="7"/>
    </row>
    <row r="42" s="1" customFormat="1" spans="1:9">
      <c r="A42" s="4"/>
      <c r="B42" s="5"/>
      <c r="C42" s="5"/>
      <c r="D42" s="4"/>
      <c r="E42" s="4"/>
      <c r="F42" s="4"/>
      <c r="G42" s="4"/>
      <c r="H42" s="6"/>
      <c r="I42" s="7"/>
    </row>
    <row r="43" s="1" customFormat="1" spans="1:9">
      <c r="A43" s="4"/>
      <c r="B43" s="5"/>
      <c r="C43" s="5"/>
      <c r="D43" s="4"/>
      <c r="E43" s="4"/>
      <c r="F43" s="4"/>
      <c r="G43" s="4"/>
      <c r="H43" s="6"/>
      <c r="I43" s="7"/>
    </row>
    <row r="44" s="1" customFormat="1" spans="1:9">
      <c r="A44" s="4"/>
      <c r="B44" s="5"/>
      <c r="C44" s="5"/>
      <c r="D44" s="4"/>
      <c r="E44" s="4"/>
      <c r="F44" s="4"/>
      <c r="G44" s="4"/>
      <c r="H44" s="6"/>
      <c r="I44" s="7"/>
    </row>
    <row r="45" s="1" customFormat="1" spans="1:9">
      <c r="A45" s="4"/>
      <c r="B45" s="5"/>
      <c r="C45" s="5"/>
      <c r="D45" s="4"/>
      <c r="E45" s="4"/>
      <c r="F45" s="4"/>
      <c r="G45" s="4"/>
      <c r="H45" s="6"/>
      <c r="I45" s="7"/>
    </row>
    <row r="46" s="1" customFormat="1" spans="1:9">
      <c r="A46" s="4"/>
      <c r="B46" s="5"/>
      <c r="C46" s="5"/>
      <c r="D46" s="4"/>
      <c r="E46" s="4"/>
      <c r="F46" s="4"/>
      <c r="G46" s="4"/>
      <c r="H46" s="6"/>
      <c r="I46" s="7"/>
    </row>
    <row r="47" s="1" customFormat="1" spans="1:9">
      <c r="A47" s="4"/>
      <c r="B47" s="5"/>
      <c r="C47" s="5"/>
      <c r="D47" s="4"/>
      <c r="E47" s="4"/>
      <c r="F47" s="4"/>
      <c r="G47" s="4"/>
      <c r="H47" s="6"/>
      <c r="I47" s="7"/>
    </row>
    <row r="48" s="1" customFormat="1" spans="1:9">
      <c r="A48" s="4"/>
      <c r="B48" s="5"/>
      <c r="C48" s="5"/>
      <c r="D48" s="4"/>
      <c r="E48" s="4"/>
      <c r="F48" s="4"/>
      <c r="G48" s="4"/>
      <c r="H48" s="6"/>
      <c r="I48" s="7"/>
    </row>
    <row r="49" s="1" customFormat="1" spans="1:9">
      <c r="A49" s="4"/>
      <c r="B49" s="5"/>
      <c r="C49" s="5"/>
      <c r="D49" s="4"/>
      <c r="E49" s="4"/>
      <c r="F49" s="4"/>
      <c r="G49" s="4"/>
      <c r="H49" s="6"/>
      <c r="I49" s="7"/>
    </row>
    <row r="50" s="1" customFormat="1" spans="1:9">
      <c r="A50" s="4"/>
      <c r="B50" s="5"/>
      <c r="C50" s="5"/>
      <c r="D50" s="4"/>
      <c r="E50" s="4"/>
      <c r="F50" s="4"/>
      <c r="G50" s="4"/>
      <c r="H50" s="6"/>
      <c r="I50" s="7"/>
    </row>
    <row r="51" s="1" customFormat="1" spans="1:9">
      <c r="A51" s="4"/>
      <c r="B51" s="5"/>
      <c r="C51" s="5"/>
      <c r="D51" s="4"/>
      <c r="E51" s="4"/>
      <c r="F51" s="4"/>
      <c r="G51" s="4"/>
      <c r="H51" s="6"/>
      <c r="I51" s="7"/>
    </row>
    <row r="52" s="1" customFormat="1" spans="1:9">
      <c r="A52" s="4"/>
      <c r="B52" s="5"/>
      <c r="C52" s="5"/>
      <c r="D52" s="4"/>
      <c r="E52" s="4"/>
      <c r="F52" s="4"/>
      <c r="G52" s="4"/>
      <c r="H52" s="6"/>
      <c r="I52" s="7"/>
    </row>
    <row r="53" s="1" customFormat="1" spans="1:9">
      <c r="A53" s="4"/>
      <c r="B53" s="5"/>
      <c r="C53" s="5"/>
      <c r="D53" s="4"/>
      <c r="E53" s="4"/>
      <c r="F53" s="4"/>
      <c r="G53" s="4"/>
      <c r="H53" s="6"/>
      <c r="I53" s="7"/>
    </row>
    <row r="54" s="1" customFormat="1" spans="1:9">
      <c r="A54" s="4"/>
      <c r="B54" s="5"/>
      <c r="C54" s="5"/>
      <c r="D54" s="4"/>
      <c r="E54" s="4"/>
      <c r="F54" s="4"/>
      <c r="G54" s="4"/>
      <c r="H54" s="6"/>
      <c r="I54" s="7"/>
    </row>
    <row r="55" s="1" customFormat="1" spans="1:9">
      <c r="A55" s="4"/>
      <c r="B55" s="5"/>
      <c r="C55" s="5"/>
      <c r="D55" s="4"/>
      <c r="E55" s="4"/>
      <c r="F55" s="4"/>
      <c r="G55" s="4"/>
      <c r="H55" s="6"/>
      <c r="I55" s="7"/>
    </row>
    <row r="56" s="1" customFormat="1" spans="1:9">
      <c r="A56" s="4"/>
      <c r="B56" s="5"/>
      <c r="C56" s="5"/>
      <c r="D56" s="4"/>
      <c r="E56" s="4"/>
      <c r="F56" s="4"/>
      <c r="G56" s="4"/>
      <c r="H56" s="6"/>
      <c r="I56" s="7"/>
    </row>
    <row r="57" s="1" customFormat="1" spans="1:9">
      <c r="A57" s="4"/>
      <c r="B57" s="5"/>
      <c r="C57" s="5"/>
      <c r="D57" s="4"/>
      <c r="E57" s="4"/>
      <c r="F57" s="4"/>
      <c r="G57" s="4"/>
      <c r="H57" s="6"/>
      <c r="I57" s="7"/>
    </row>
    <row r="58" s="1" customFormat="1" spans="1:9">
      <c r="A58" s="4"/>
      <c r="B58" s="5"/>
      <c r="C58" s="5"/>
      <c r="D58" s="4"/>
      <c r="E58" s="4"/>
      <c r="F58" s="4"/>
      <c r="G58" s="4"/>
      <c r="H58" s="6"/>
      <c r="I58" s="7"/>
    </row>
    <row r="59" s="1" customFormat="1" spans="1:9">
      <c r="A59" s="4"/>
      <c r="B59" s="5"/>
      <c r="C59" s="5"/>
      <c r="D59" s="4"/>
      <c r="E59" s="4"/>
      <c r="F59" s="4"/>
      <c r="G59" s="4"/>
      <c r="H59" s="6"/>
      <c r="I59" s="7"/>
    </row>
    <row r="60" s="1" customFormat="1" spans="1:9">
      <c r="A60" s="4"/>
      <c r="B60" s="5"/>
      <c r="C60" s="5"/>
      <c r="D60" s="4"/>
      <c r="E60" s="4"/>
      <c r="F60" s="4"/>
      <c r="G60" s="4"/>
      <c r="H60" s="6"/>
      <c r="I60" s="7"/>
    </row>
    <row r="61" s="1" customFormat="1" spans="1:9">
      <c r="A61" s="4"/>
      <c r="B61" s="5"/>
      <c r="C61" s="5"/>
      <c r="D61" s="4"/>
      <c r="E61" s="4"/>
      <c r="F61" s="4"/>
      <c r="G61" s="4"/>
      <c r="H61" s="6"/>
      <c r="I61" s="7"/>
    </row>
    <row r="62" s="1" customFormat="1" spans="1:9">
      <c r="A62" s="4"/>
      <c r="B62" s="5"/>
      <c r="C62" s="5"/>
      <c r="D62" s="4"/>
      <c r="E62" s="4"/>
      <c r="F62" s="4"/>
      <c r="G62" s="4"/>
      <c r="H62" s="6"/>
      <c r="I62" s="7"/>
    </row>
    <row r="63" s="1" customFormat="1" spans="1:9">
      <c r="A63" s="4"/>
      <c r="B63" s="5"/>
      <c r="C63" s="5"/>
      <c r="D63" s="4"/>
      <c r="E63" s="4"/>
      <c r="F63" s="4"/>
      <c r="G63" s="4"/>
      <c r="H63" s="6"/>
      <c r="I63" s="7"/>
    </row>
    <row r="64" s="1" customFormat="1" spans="1:9">
      <c r="A64" s="4"/>
      <c r="B64" s="5"/>
      <c r="C64" s="5"/>
      <c r="D64" s="4"/>
      <c r="E64" s="4"/>
      <c r="F64" s="4"/>
      <c r="G64" s="4"/>
      <c r="H64" s="6"/>
      <c r="I64" s="7"/>
    </row>
    <row r="65" s="1" customFormat="1" spans="1:9">
      <c r="A65" s="4"/>
      <c r="B65" s="5"/>
      <c r="C65" s="5"/>
      <c r="D65" s="4"/>
      <c r="E65" s="4"/>
      <c r="F65" s="4"/>
      <c r="G65" s="4"/>
      <c r="H65" s="6"/>
      <c r="I65" s="7"/>
    </row>
    <row r="66" s="1" customFormat="1" spans="1:9">
      <c r="A66" s="4"/>
      <c r="B66" s="5"/>
      <c r="C66" s="5"/>
      <c r="D66" s="4"/>
      <c r="E66" s="4"/>
      <c r="F66" s="4"/>
      <c r="G66" s="4"/>
      <c r="H66" s="6"/>
      <c r="I66" s="7"/>
    </row>
    <row r="67" s="1" customFormat="1" spans="1:9">
      <c r="A67" s="4"/>
      <c r="B67" s="5"/>
      <c r="C67" s="5"/>
      <c r="D67" s="4"/>
      <c r="E67" s="4"/>
      <c r="F67" s="4"/>
      <c r="G67" s="4"/>
      <c r="H67" s="6"/>
      <c r="I67" s="7"/>
    </row>
    <row r="68" s="1" customFormat="1" spans="1:9">
      <c r="A68" s="4"/>
      <c r="B68" s="5"/>
      <c r="C68" s="5"/>
      <c r="D68" s="4"/>
      <c r="E68" s="4"/>
      <c r="F68" s="4"/>
      <c r="G68" s="4"/>
      <c r="H68" s="6"/>
      <c r="I68" s="7"/>
    </row>
    <row r="69" s="1" customFormat="1" spans="1:9">
      <c r="A69" s="4"/>
      <c r="B69" s="5"/>
      <c r="C69" s="5"/>
      <c r="D69" s="4"/>
      <c r="E69" s="4"/>
      <c r="F69" s="4"/>
      <c r="G69" s="4"/>
      <c r="H69" s="6"/>
      <c r="I69" s="7"/>
    </row>
    <row r="70" s="1" customFormat="1" spans="1:9">
      <c r="A70" s="4"/>
      <c r="B70" s="5"/>
      <c r="C70" s="5"/>
      <c r="D70" s="4"/>
      <c r="E70" s="4"/>
      <c r="F70" s="4"/>
      <c r="G70" s="4"/>
      <c r="H70" s="6"/>
      <c r="I70" s="7"/>
    </row>
    <row r="71" s="1" customFormat="1" spans="1:9">
      <c r="A71" s="4"/>
      <c r="B71" s="5"/>
      <c r="C71" s="5"/>
      <c r="D71" s="4"/>
      <c r="E71" s="4"/>
      <c r="F71" s="4"/>
      <c r="G71" s="4"/>
      <c r="H71" s="6"/>
      <c r="I71" s="7"/>
    </row>
  </sheetData>
  <mergeCells count="18">
    <mergeCell ref="A1:J1"/>
    <mergeCell ref="F2:G2"/>
    <mergeCell ref="H2:I2"/>
    <mergeCell ref="B5:C5"/>
    <mergeCell ref="B7:C7"/>
    <mergeCell ref="B13:C13"/>
    <mergeCell ref="B21:C21"/>
    <mergeCell ref="A27:J27"/>
    <mergeCell ref="A2:A4"/>
    <mergeCell ref="B2:B4"/>
    <mergeCell ref="C2:C4"/>
    <mergeCell ref="D2:D4"/>
    <mergeCell ref="E2:E4"/>
    <mergeCell ref="F3:F4"/>
    <mergeCell ref="G3:G4"/>
    <mergeCell ref="H3:H4"/>
    <mergeCell ref="I3:I4"/>
    <mergeCell ref="J2:J4"/>
  </mergeCells>
  <pageMargins left="0.354166666666667" right="0.275" top="0.314583333333333" bottom="0.236111111111111" header="0.275" footer="0.2361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001</dc:creator>
  <cp:lastModifiedBy>林凡燕</cp:lastModifiedBy>
  <dcterms:created xsi:type="dcterms:W3CDTF">2026-03-03T07:28:00Z</dcterms:created>
  <dcterms:modified xsi:type="dcterms:W3CDTF">2026-03-13T12:53:28Z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7961E9DB7193448E9D01154FBC4E8BD1_11</vt:lpwstr>
  </property>
  <property fmtid="{D5CDD505-2E9C-101B-9397-08002B2CF9AE}" pid="3" name="KSOProductBuildVer">
    <vt:lpwstr>2052-11.1.0.14309</vt:lpwstr>
  </property>
</Properties>
</file>